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ZŠ\"/>
    </mc:Choice>
  </mc:AlternateContent>
  <xr:revisionPtr revIDLastSave="0" documentId="8_{3683BA37-3CDF-44EC-A038-F6ABF21C55EF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3FC67C9-6A62-45B6-8429-178BA6A90A97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<sst xmlns="http://schemas.openxmlformats.org/spreadsheetml/2006/main" count="76" uniqueCount="74">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</sst>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ht="15" thickBot="1" x14ac:dyDescent="0.35">
      <c r="A3" s="93" t="s">
        <v>53</v>
      </c>
      <c r="B3" s="94"/>
      <c r="C3" s="94"/>
      <c r="D3" s="94"/>
      <c r="E3" s="94"/>
      <c r="F3" s="94"/>
      <c r="G3" s="95"/>
      <c r="H3" s="96" t="s">
        <v>52</v>
      </c>
      <c r="I3" s="97"/>
      <c r="J3" s="98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02" t="s">
        <v>51</v>
      </c>
      <c r="W3" s="103"/>
      <c r="X3" s="104" t="s">
        <v>17</v>
      </c>
      <c r="Y3" s="105"/>
      <c r="Z3" s="105"/>
      <c r="AA3" s="105"/>
      <c r="AB3" s="105"/>
      <c r="AC3" s="106"/>
      <c r="AD3" s="102" t="s">
        <v>50</v>
      </c>
      <c r="AE3" s="107"/>
      <c r="AF3" s="108">
        <v>2023</v>
      </c>
      <c r="AG3" s="109"/>
      <c r="AH3" s="110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111" t="s">
        <v>48</v>
      </c>
    </row>
    <row r="6" spans="1:34" ht="15" thickBot="1" x14ac:dyDescent="0.35">
      <c r="A6" s="113"/>
      <c r="B6" s="114"/>
      <c r="C6" s="28">
        <f t="shared" ref="C6:AD6" si="0">(DATE($AF$3,$AU$24,C5))</f>
        <v>45017</v>
      </c>
      <c r="D6" s="27">
        <f t="shared" si="0"/>
        <v>45018</v>
      </c>
      <c r="E6" s="27">
        <f t="shared" si="0"/>
        <v>45019</v>
      </c>
      <c r="F6" s="27">
        <f t="shared" si="0"/>
        <v>45020</v>
      </c>
      <c r="G6" s="27">
        <f t="shared" si="0"/>
        <v>45021</v>
      </c>
      <c r="H6" s="27">
        <f t="shared" si="0"/>
        <v>45022</v>
      </c>
      <c r="I6" s="27">
        <f t="shared" si="0"/>
        <v>45023</v>
      </c>
      <c r="J6" s="27">
        <f t="shared" si="0"/>
        <v>45024</v>
      </c>
      <c r="K6" s="27">
        <f t="shared" si="0"/>
        <v>45025</v>
      </c>
      <c r="L6" s="27">
        <f t="shared" si="0"/>
        <v>45026</v>
      </c>
      <c r="M6" s="27">
        <f t="shared" si="0"/>
        <v>45027</v>
      </c>
      <c r="N6" s="27">
        <f t="shared" si="0"/>
        <v>45028</v>
      </c>
      <c r="O6" s="27">
        <f t="shared" si="0"/>
        <v>45029</v>
      </c>
      <c r="P6" s="27">
        <f t="shared" si="0"/>
        <v>45030</v>
      </c>
      <c r="Q6" s="27">
        <f t="shared" si="0"/>
        <v>45031</v>
      </c>
      <c r="R6" s="27">
        <f t="shared" si="0"/>
        <v>45032</v>
      </c>
      <c r="S6" s="27">
        <f t="shared" si="0"/>
        <v>45033</v>
      </c>
      <c r="T6" s="27">
        <f t="shared" si="0"/>
        <v>45034</v>
      </c>
      <c r="U6" s="27">
        <f t="shared" si="0"/>
        <v>45035</v>
      </c>
      <c r="V6" s="27">
        <f t="shared" si="0"/>
        <v>45036</v>
      </c>
      <c r="W6" s="27">
        <f t="shared" si="0"/>
        <v>45037</v>
      </c>
      <c r="X6" s="27">
        <f t="shared" si="0"/>
        <v>45038</v>
      </c>
      <c r="Y6" s="27">
        <f t="shared" si="0"/>
        <v>45039</v>
      </c>
      <c r="Z6" s="27">
        <f t="shared" si="0"/>
        <v>45040</v>
      </c>
      <c r="AA6" s="27">
        <f t="shared" si="0"/>
        <v>45041</v>
      </c>
      <c r="AB6" s="27">
        <f t="shared" si="0"/>
        <v>45042</v>
      </c>
      <c r="AC6" s="27">
        <f t="shared" si="0"/>
        <v>45043</v>
      </c>
      <c r="AD6" s="27">
        <f t="shared" si="0"/>
        <v>45044</v>
      </c>
      <c r="AE6" s="27">
        <f>IF(ISERROR(DATE($AF$3,$AU$24,AE5)),"",(DATE($AF$3,$AU$24,AE5)))</f>
        <v>45045</v>
      </c>
      <c r="AF6" s="27">
        <f>IF(ISERROR(DATE($AF$3,$AU$24,AF5)),"",(DATE($AF$3,$AU$24,AF5)))</f>
        <v>45046</v>
      </c>
      <c r="AG6" s="74" t="str">
        <f>IF(ISERROR(DATE($AF$3,$AU$24,AG5)),"",(DATE($AF$3,$AU$24,AG5)))</f>
        <v/>
      </c>
      <c r="AH6" s="112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" thickBot="1" x14ac:dyDescent="0.35">
      <c r="A8" s="115" t="s">
        <v>61</v>
      </c>
      <c r="B8" s="116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x14ac:dyDescent="0.3">
      <c r="A10" s="62" t="s">
        <v>56</v>
      </c>
      <c r="B10" s="85" t="s">
        <v>70</v>
      </c>
      <c r="C10" s="37"/>
      <c r="D10" s="37"/>
      <c r="E10" s="37">
        <v>7.5</v>
      </c>
      <c r="F10" s="37">
        <v>7.5</v>
      </c>
      <c r="G10" s="37">
        <v>7.5</v>
      </c>
      <c r="H10" s="37"/>
      <c r="I10" s="37"/>
      <c r="J10" s="37"/>
      <c r="K10" s="37"/>
      <c r="L10" s="37"/>
      <c r="M10" s="37"/>
      <c r="N10" s="37">
        <v>7.5</v>
      </c>
      <c r="O10" s="37"/>
      <c r="P10" s="37">
        <v>7.5</v>
      </c>
      <c r="Q10" s="37"/>
      <c r="R10" s="37"/>
      <c r="S10" s="37">
        <v>7.5</v>
      </c>
      <c r="T10" s="37">
        <v>7.5</v>
      </c>
      <c r="U10" s="37">
        <v>7.5</v>
      </c>
      <c r="V10" s="37">
        <v>4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7.5</v>
      </c>
      <c r="AD10" s="37">
        <v>7.5</v>
      </c>
      <c r="AE10" s="37"/>
      <c r="AF10" s="37"/>
      <c r="AG10" s="37"/>
      <c r="AH10" s="80">
        <f t="shared" ref="AH10:AH16" si="1">SUM(C10:AG10)</f>
        <v>109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" thickBot="1" x14ac:dyDescent="0.35">
      <c r="A12" s="117" t="s">
        <v>62</v>
      </c>
      <c r="B12" s="118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3">
      <c r="A14" s="119" t="s">
        <v>63</v>
      </c>
      <c r="B14" s="120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7.6" x14ac:dyDescent="0.3">
      <c r="A15" s="71" t="s">
        <v>60</v>
      </c>
      <c r="B15" s="72"/>
      <c r="C15" s="8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5" customHeight="1" thickBot="1" x14ac:dyDescent="0.35">
      <c r="A16" s="90" t="s">
        <v>59</v>
      </c>
      <c r="B16" s="91" t="s">
        <v>69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45"/>
      <c r="AH16" s="81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8.5</v>
      </c>
      <c r="O17" s="46">
        <f t="shared" si="2"/>
        <v>0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7.5</v>
      </c>
      <c r="T17" s="46">
        <f t="shared" si="2"/>
        <v>7.5</v>
      </c>
      <c r="U17" s="46">
        <f t="shared" si="2"/>
        <v>8.5</v>
      </c>
      <c r="V17" s="46">
        <f t="shared" si="2"/>
        <v>4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113</v>
      </c>
    </row>
    <row r="18" spans="1:53" x14ac:dyDescent="0.3">
      <c r="A18" s="135" t="s">
        <v>44</v>
      </c>
      <c r="B18" s="135"/>
      <c r="C18" s="86"/>
      <c r="D18" s="86"/>
      <c r="E18" s="86">
        <v>0.3125</v>
      </c>
      <c r="F18" s="86">
        <v>0.3125</v>
      </c>
      <c r="G18" s="86">
        <v>0.3125</v>
      </c>
      <c r="H18" s="86"/>
      <c r="I18" s="86"/>
      <c r="J18" s="86"/>
      <c r="K18" s="86"/>
      <c r="L18" s="86"/>
      <c r="M18" s="86"/>
      <c r="N18" s="86">
        <v>0.3125</v>
      </c>
      <c r="O18" s="86"/>
      <c r="P18" s="86">
        <v>0.3125</v>
      </c>
      <c r="Q18" s="86"/>
      <c r="R18" s="86"/>
      <c r="S18" s="86">
        <v>0.3125</v>
      </c>
      <c r="T18" s="86">
        <v>0.3125</v>
      </c>
      <c r="U18" s="86">
        <v>0.3125</v>
      </c>
      <c r="V18" s="86">
        <v>0.3125</v>
      </c>
      <c r="W18" s="86">
        <v>0.3125</v>
      </c>
      <c r="X18" s="86"/>
      <c r="Y18" s="86"/>
      <c r="Z18" s="86">
        <v>0.3125</v>
      </c>
      <c r="AA18" s="86">
        <v>0.3125</v>
      </c>
      <c r="AB18" s="86">
        <v>0.3125</v>
      </c>
      <c r="AC18" s="86">
        <v>0.3125</v>
      </c>
      <c r="AD18" s="86">
        <v>0.3125</v>
      </c>
      <c r="AE18" s="86"/>
      <c r="AF18" s="86"/>
      <c r="AG18" s="86"/>
      <c r="AH18" s="38"/>
    </row>
    <row r="19" spans="1:53" x14ac:dyDescent="0.3">
      <c r="A19" s="136" t="s">
        <v>43</v>
      </c>
      <c r="B19" s="136"/>
      <c r="C19" s="86"/>
      <c r="D19" s="86"/>
      <c r="E19" s="86">
        <v>0.64583333333333337</v>
      </c>
      <c r="F19" s="86">
        <v>0.64583333333333337</v>
      </c>
      <c r="G19" s="86">
        <v>0.72916666666666663</v>
      </c>
      <c r="H19" s="86"/>
      <c r="I19" s="86"/>
      <c r="J19" s="86"/>
      <c r="K19" s="86"/>
      <c r="L19" s="86"/>
      <c r="M19" s="86"/>
      <c r="N19" s="86">
        <v>0.72916666666666663</v>
      </c>
      <c r="O19" s="86"/>
      <c r="P19" s="86">
        <v>0.64583333333333337</v>
      </c>
      <c r="Q19" s="86"/>
      <c r="R19" s="86"/>
      <c r="S19" s="86">
        <v>0.64583333333333337</v>
      </c>
      <c r="T19" s="86">
        <v>0.64583333333333337</v>
      </c>
      <c r="U19" s="86">
        <v>0.72916666666666663</v>
      </c>
      <c r="V19" s="86">
        <v>0.64583333333333337</v>
      </c>
      <c r="W19" s="86">
        <v>0.64583333333333337</v>
      </c>
      <c r="X19" s="86"/>
      <c r="Y19" s="86"/>
      <c r="Z19" s="86">
        <v>0.64583333333333337</v>
      </c>
      <c r="AA19" s="86">
        <v>0.64583333333333337</v>
      </c>
      <c r="AB19" s="86">
        <v>0.72916666666666663</v>
      </c>
      <c r="AC19" s="86">
        <v>0.64583333333333337</v>
      </c>
      <c r="AD19" s="86">
        <v>0.64583333333333337</v>
      </c>
      <c r="AE19" s="86"/>
      <c r="AF19" s="86"/>
      <c r="AG19" s="86"/>
      <c r="AH19" s="39"/>
    </row>
    <row r="20" spans="1:53" x14ac:dyDescent="0.3">
      <c r="A20" s="137" t="s">
        <v>42</v>
      </c>
      <c r="B20" s="137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0.41666666666666663</v>
      </c>
      <c r="O20" s="48">
        <f t="shared" si="3"/>
        <v>0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0.33333333333333337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38" t="s">
        <v>54</v>
      </c>
      <c r="B21" s="137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2">
        <f t="shared" si="4"/>
        <v>10</v>
      </c>
      <c r="O21" s="52">
        <f t="shared" si="4"/>
        <v>0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8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155"/>
      <c r="E22" s="155"/>
      <c r="F22" s="155"/>
      <c r="G22" s="51"/>
      <c r="H22" s="155" t="s">
        <v>67</v>
      </c>
      <c r="I22" s="155"/>
      <c r="J22" s="155"/>
      <c r="K22" s="51"/>
      <c r="L22" s="155"/>
      <c r="M22" s="51" t="s">
        <v>67</v>
      </c>
      <c r="N22" s="51"/>
      <c r="O22" s="155" t="s">
        <v>68</v>
      </c>
      <c r="P22" s="51"/>
      <c r="Q22" s="155"/>
      <c r="R22" s="155"/>
      <c r="S22" s="51"/>
      <c r="T22" s="155"/>
      <c r="U22" s="51"/>
      <c r="V22" s="51" t="s">
        <v>73</v>
      </c>
      <c r="W22" s="49"/>
      <c r="X22" s="155"/>
      <c r="Y22" s="51"/>
      <c r="Z22" s="155"/>
      <c r="AA22" s="51"/>
      <c r="AB22" s="51"/>
      <c r="AC22" s="155"/>
      <c r="AD22" s="155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4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5">
      <c r="A25" s="141"/>
      <c r="B25" s="142"/>
      <c r="K25" s="124" t="s">
        <v>71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3">
      <c r="A26" s="22" t="s">
        <v>37</v>
      </c>
      <c r="B26" s="21">
        <v>109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3">
      <c r="A27" s="19" t="s">
        <v>35</v>
      </c>
      <c r="B27" s="20">
        <v>15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3">
      <c r="A32" s="19" t="s">
        <v>26</v>
      </c>
      <c r="B32" s="88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" thickBot="1" x14ac:dyDescent="0.35">
      <c r="A33" s="18" t="s">
        <v>23</v>
      </c>
      <c r="B33" s="89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3">
      <c r="A35" s="15" t="s">
        <v>1</v>
      </c>
      <c r="B35" s="50">
        <v>45048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5:AG6">
    <cfRule type="expression" dxfId="7" priority="59">
      <formula>OR(WEEKDAY(C$6,2)=6,WEEKDAY(C$6,2)=7)</formula>
    </cfRule>
    <cfRule type="expression" dxfId="6" priority="60">
      <formula>VLOOKUP(C$6,$BA$24:$BA$38,1,0)</formula>
    </cfRule>
  </conditionalFormatting>
  <conditionalFormatting sqref="C10:AG16">
    <cfRule type="expression" dxfId="5" priority="8">
      <formula>OR(WEEKDAY(C$6,2)=6,WEEKDAY(C$6,2)=7)</formula>
    </cfRule>
    <cfRule type="expression" dxfId="4" priority="9">
      <formula>VLOOKUP(C$6,$BA$24:$BA$38,1,0)</formula>
    </cfRule>
  </conditionalFormatting>
  <conditionalFormatting sqref="C17:AG19">
    <cfRule type="cellIs" dxfId="3" priority="7" operator="greaterThan">
      <formula>12</formula>
    </cfRule>
  </conditionalFormatting>
  <conditionalFormatting sqref="C23:AG23">
    <cfRule type="cellIs" dxfId="2" priority="2" operator="greaterThan">
      <formula>12</formula>
    </cfRule>
  </conditionalFormatting>
  <conditionalFormatting sqref="AH20:AH21">
    <cfRule type="cellIs" dxfId="1" priority="57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BBE57DB-FFC3-4FED-A99A-7F912851437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3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3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3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3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3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3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3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3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3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3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3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3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3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3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3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3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3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3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3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